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28695" windowHeight="12525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Лист1!$5:$5</definedName>
  </definedNames>
  <calcPr calcId="124519"/>
</workbook>
</file>

<file path=xl/calcChain.xml><?xml version="1.0" encoding="utf-8"?>
<calcChain xmlns="http://schemas.openxmlformats.org/spreadsheetml/2006/main">
  <c r="G19" i="1"/>
  <c r="G27"/>
  <c r="J34"/>
  <c r="J31"/>
  <c r="J26" s="1"/>
  <c r="J27"/>
  <c r="J22"/>
  <c r="J19"/>
  <c r="J17"/>
  <c r="J11"/>
  <c r="J8"/>
  <c r="J7" s="1"/>
  <c r="I34"/>
  <c r="I31"/>
  <c r="I27"/>
  <c r="I26"/>
  <c r="I22"/>
  <c r="I19"/>
  <c r="I17"/>
  <c r="I11"/>
  <c r="I8"/>
  <c r="F34"/>
  <c r="F19"/>
  <c r="E34"/>
  <c r="E31"/>
  <c r="E27"/>
  <c r="E26" s="1"/>
  <c r="E22"/>
  <c r="E19"/>
  <c r="E17"/>
  <c r="E11"/>
  <c r="E8"/>
  <c r="H34"/>
  <c r="H31"/>
  <c r="H27"/>
  <c r="H22"/>
  <c r="H19"/>
  <c r="H17"/>
  <c r="H11"/>
  <c r="H8"/>
  <c r="D8"/>
  <c r="F8"/>
  <c r="G8"/>
  <c r="G34"/>
  <c r="G31"/>
  <c r="G22"/>
  <c r="G17"/>
  <c r="G11"/>
  <c r="D34"/>
  <c r="D22"/>
  <c r="F22"/>
  <c r="D19"/>
  <c r="D27"/>
  <c r="F27"/>
  <c r="F31"/>
  <c r="D31"/>
  <c r="D17"/>
  <c r="F17"/>
  <c r="D11"/>
  <c r="F11"/>
  <c r="I7" l="1"/>
  <c r="I6" s="1"/>
  <c r="H26"/>
  <c r="D7"/>
  <c r="J6"/>
  <c r="D26"/>
  <c r="F26"/>
  <c r="E7"/>
  <c r="E6" s="1"/>
  <c r="H7"/>
  <c r="H6" s="1"/>
  <c r="G26"/>
  <c r="F7"/>
  <c r="F6" s="1"/>
  <c r="G7"/>
  <c r="D6" l="1"/>
  <c r="G6"/>
</calcChain>
</file>

<file path=xl/sharedStrings.xml><?xml version="1.0" encoding="utf-8"?>
<sst xmlns="http://schemas.openxmlformats.org/spreadsheetml/2006/main" count="100" uniqueCount="80">
  <si>
    <t xml:space="preserve">Объем поступлений  доходов в местный бюджет </t>
  </si>
  <si>
    <t>тыс. руб.</t>
  </si>
  <si>
    <t>Код администратора</t>
  </si>
  <si>
    <t>Код дохода</t>
  </si>
  <si>
    <t xml:space="preserve">Наименование </t>
  </si>
  <si>
    <t>000</t>
  </si>
  <si>
    <t>1 00 00000 00 0000 000</t>
  </si>
  <si>
    <t>НАЛОГОВЫЕ И НЕНАЛОГОВЫЕ ДОХОДЫ</t>
  </si>
  <si>
    <t>НАЛОГОВЫЕ  ДОХОДЫ</t>
  </si>
  <si>
    <t>1 01 00000 00 0000 000</t>
  </si>
  <si>
    <t>Налоги на прибыль, доходы</t>
  </si>
  <si>
    <t>182</t>
  </si>
  <si>
    <t>1 01 02000 01 0000 110</t>
  </si>
  <si>
    <t>Налог на доходы физических лиц</t>
  </si>
  <si>
    <t xml:space="preserve">    1 03 02000 01 0000 110    </t>
  </si>
  <si>
    <t>Акцизы по подакцизным товарам (продукции), производимым на территории Российской Федерации</t>
  </si>
  <si>
    <t>1 05 00000 00 0000 000</t>
  </si>
  <si>
    <t>Налоги на совокупный доход</t>
  </si>
  <si>
    <t>1 05 01000 00 0000 110</t>
  </si>
  <si>
    <t>Налог, взимаемый в связи с применением упрощенной системы налогообложения</t>
  </si>
  <si>
    <t>Минимальный налог, зачисляемый в бюджеты субъектов Российской Федерации (за налоговые периоды, истекшие до 1 января 2016 года)</t>
  </si>
  <si>
    <t>1 05 02000 02 0000 110</t>
  </si>
  <si>
    <t>Единый налог на вмененный доход для отдельных видов деятельности</t>
  </si>
  <si>
    <t>1 05 03000 01 0000 110</t>
  </si>
  <si>
    <t>Единый сельскохозяйственный налог</t>
  </si>
  <si>
    <t xml:space="preserve">1 05 04000 02 0000 110 </t>
  </si>
  <si>
    <t>Налог, взимаемый в связи с применением патентной системы налогообложения</t>
  </si>
  <si>
    <t>1 06 00000 00 0000 000</t>
  </si>
  <si>
    <t>Налоги на имущество</t>
  </si>
  <si>
    <t>1 06 02000 02 0000 110</t>
  </si>
  <si>
    <t>Налог на имущество организаций</t>
  </si>
  <si>
    <t>1 07 00000 00 0000 000</t>
  </si>
  <si>
    <t>Налоги, сборы и регулярные платежи за пользование природными ресурсами</t>
  </si>
  <si>
    <t>1 07 01000 01 0000 110</t>
  </si>
  <si>
    <t>Налог на добычу полезных ископаемых</t>
  </si>
  <si>
    <t>1 07 04000 01 0000 110</t>
  </si>
  <si>
    <t>Сборы за пользование объектами животного мира и за пользование объектами водных биологических ресурсов</t>
  </si>
  <si>
    <t>1 08 00000 00 0000 000</t>
  </si>
  <si>
    <t>Государственная пошлина</t>
  </si>
  <si>
    <t>1 08 03000 01 0000 110</t>
  </si>
  <si>
    <t>Государственная пошлина по делам, рассматриваемым в судах общей юрисдикции, мировыми судьями</t>
  </si>
  <si>
    <t>1 08 07000 01 0000 110</t>
  </si>
  <si>
    <t>Государственная пошлина за государственную регистрацию, а также за совершение прочих юридически значимых действий</t>
  </si>
  <si>
    <t>109 00000 00 0000 000</t>
  </si>
  <si>
    <t>Задолженность и перасчёты по отменённым налогам, сборам и иным обязательным платежам</t>
  </si>
  <si>
    <t xml:space="preserve"> НЕНАЛОГОВЫЕ ДОХОДЫ</t>
  </si>
  <si>
    <t>1 11 00000 00 0000 000</t>
  </si>
  <si>
    <t>Доходы от использования имущества, находящегося в государственной и муниципальной собственности</t>
  </si>
  <si>
    <t>999</t>
  </si>
  <si>
    <t>1 11 05000 00 0000 120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</si>
  <si>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</si>
  <si>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1 11 09000 00 0000 120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</si>
  <si>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</si>
  <si>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1 12 00000 00 0000 000</t>
  </si>
  <si>
    <t>Платежи при пользовании природными ресурсами</t>
  </si>
  <si>
    <t>048</t>
  </si>
  <si>
    <t>1 12 01000 01 0000 120</t>
  </si>
  <si>
    <t>Плата за негативное воздействие на окружающую среду</t>
  </si>
  <si>
    <t>1 13 00000 00 0000 000</t>
  </si>
  <si>
    <t>Доходы от оказания платных услуг (работ) и компенсации затрат государства</t>
  </si>
  <si>
    <t>1 14 00000  00 0000 000</t>
  </si>
  <si>
    <t>Доходы от продажи материальных и нематериальных активов</t>
  </si>
  <si>
    <t>1 14 02000 00 0000 000</t>
  </si>
  <si>
    <t>Доходы от реализации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</si>
  <si>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1 14 06000 00 0000 430</t>
  </si>
  <si>
    <t>Доходы от продажи земельных участков, находящихся в государственной и муниципальной собственности .</t>
  </si>
  <si>
    <t>1 16 00000 00 0000 000</t>
  </si>
  <si>
    <t>Штрафы, санкции, возмещение ущерба</t>
  </si>
  <si>
    <t>1 17 00000 00 0000 000</t>
  </si>
  <si>
    <t>Прочие неналоговые доходы</t>
  </si>
  <si>
    <t>Исполнено 2022</t>
  </si>
  <si>
    <t>Исполнено 2023</t>
  </si>
  <si>
    <t>План 2026</t>
  </si>
  <si>
    <t>Исполнено 2024</t>
  </si>
  <si>
    <t>План 2027</t>
  </si>
  <si>
    <t>Исполнено 2025</t>
  </si>
  <si>
    <t>План 2028</t>
  </si>
  <si>
    <t>Плата по соглашениям об установлении сервитута в отношении земельных участков, находящихся в государственной или муниципальной собственности</t>
  </si>
  <si>
    <t xml:space="preserve">999 </t>
  </si>
  <si>
    <t>1 11 05300 00 0000 120</t>
  </si>
</sst>
</file>

<file path=xl/styles.xml><?xml version="1.0" encoding="utf-8"?>
<styleSheet xmlns="http://schemas.openxmlformats.org/spreadsheetml/2006/main">
  <numFmts count="1">
    <numFmt numFmtId="164" formatCode="0.0"/>
  </numFmts>
  <fonts count="11">
    <font>
      <sz val="11"/>
      <color theme="1"/>
      <name val="Calibri"/>
      <family val="2"/>
      <charset val="204"/>
      <scheme val="minor"/>
    </font>
    <font>
      <sz val="10"/>
      <name val="Arial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sz val="8"/>
      <name val="Arial Cyr"/>
      <charset val="204"/>
    </font>
    <font>
      <sz val="8"/>
      <name val="Times New Roman"/>
      <family val="1"/>
      <charset val="204"/>
    </font>
    <font>
      <sz val="11"/>
      <color rgb="FF000000"/>
      <name val="Times New Roman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1" fillId="0" borderId="0"/>
    <xf numFmtId="4" fontId="8" fillId="4" borderId="3">
      <alignment horizontal="right" shrinkToFit="1"/>
    </xf>
    <xf numFmtId="4" fontId="8" fillId="0" borderId="3">
      <alignment horizontal="right" shrinkToFit="1"/>
    </xf>
  </cellStyleXfs>
  <cellXfs count="41">
    <xf numFmtId="0" fontId="0" fillId="0" borderId="0" xfId="0"/>
    <xf numFmtId="0" fontId="1" fillId="0" borderId="0" xfId="1"/>
    <xf numFmtId="49" fontId="7" fillId="0" borderId="1" xfId="1" applyNumberFormat="1" applyFont="1" applyFill="1" applyBorder="1" applyAlignment="1">
      <alignment vertical="top" wrapText="1"/>
    </xf>
    <xf numFmtId="0" fontId="3" fillId="0" borderId="1" xfId="1" applyFont="1" applyFill="1" applyBorder="1" applyAlignment="1">
      <alignment vertical="top" wrapText="1"/>
    </xf>
    <xf numFmtId="0" fontId="5" fillId="0" borderId="1" xfId="1" applyFont="1" applyFill="1" applyBorder="1" applyAlignment="1">
      <alignment vertical="top" wrapText="1"/>
    </xf>
    <xf numFmtId="49" fontId="4" fillId="0" borderId="0" xfId="1" applyNumberFormat="1" applyFont="1" applyFill="1" applyBorder="1"/>
    <xf numFmtId="49" fontId="4" fillId="0" borderId="0" xfId="1" applyNumberFormat="1" applyFont="1" applyFill="1" applyBorder="1" applyAlignment="1">
      <alignment horizontal="right"/>
    </xf>
    <xf numFmtId="0" fontId="2" fillId="0" borderId="0" xfId="1" applyFont="1" applyFill="1" applyBorder="1" applyAlignment="1">
      <alignment horizontal="center" vertical="top" wrapText="1"/>
    </xf>
    <xf numFmtId="0" fontId="2" fillId="0" borderId="2" xfId="1" applyFont="1" applyFill="1" applyBorder="1" applyAlignment="1">
      <alignment horizontal="center" vertical="top" wrapText="1"/>
    </xf>
    <xf numFmtId="49" fontId="6" fillId="0" borderId="1" xfId="1" applyNumberFormat="1" applyFont="1" applyFill="1" applyBorder="1" applyAlignment="1">
      <alignment horizontal="center" vertical="top" wrapText="1"/>
    </xf>
    <xf numFmtId="49" fontId="7" fillId="0" borderId="1" xfId="1" applyNumberFormat="1" applyFont="1" applyFill="1" applyBorder="1" applyAlignment="1">
      <alignment horizontal="center" vertical="top" wrapText="1"/>
    </xf>
    <xf numFmtId="0" fontId="7" fillId="0" borderId="1" xfId="1" applyFont="1" applyFill="1" applyBorder="1" applyAlignment="1">
      <alignment horizontal="center" vertical="top" wrapText="1"/>
    </xf>
    <xf numFmtId="49" fontId="5" fillId="0" borderId="1" xfId="1" applyNumberFormat="1" applyFont="1" applyFill="1" applyBorder="1" applyAlignment="1">
      <alignment horizontal="center" vertical="top" wrapText="1"/>
    </xf>
    <xf numFmtId="0" fontId="5" fillId="0" borderId="1" xfId="1" applyFont="1" applyFill="1" applyBorder="1" applyAlignment="1">
      <alignment horizontal="center" vertical="top" wrapText="1"/>
    </xf>
    <xf numFmtId="49" fontId="3" fillId="0" borderId="1" xfId="1" applyNumberFormat="1" applyFont="1" applyFill="1" applyBorder="1" applyAlignment="1">
      <alignment horizontal="center" vertical="top" wrapText="1"/>
    </xf>
    <xf numFmtId="0" fontId="5" fillId="0" borderId="1" xfId="1" applyFont="1" applyFill="1" applyBorder="1" applyAlignment="1">
      <alignment horizontal="left" vertical="top" wrapText="1"/>
    </xf>
    <xf numFmtId="49" fontId="3" fillId="0" borderId="1" xfId="1" applyNumberFormat="1" applyFont="1" applyFill="1" applyBorder="1" applyAlignment="1">
      <alignment horizontal="center" vertical="top"/>
    </xf>
    <xf numFmtId="0" fontId="3" fillId="0" borderId="1" xfId="1" applyFont="1" applyFill="1" applyBorder="1" applyAlignment="1">
      <alignment horizontal="center" vertical="top"/>
    </xf>
    <xf numFmtId="49" fontId="5" fillId="0" borderId="1" xfId="1" applyNumberFormat="1" applyFont="1" applyFill="1" applyBorder="1" applyAlignment="1">
      <alignment horizontal="center" vertical="top"/>
    </xf>
    <xf numFmtId="0" fontId="5" fillId="0" borderId="1" xfId="1" applyFont="1" applyFill="1" applyBorder="1" applyAlignment="1">
      <alignment horizontal="center" vertical="top"/>
    </xf>
    <xf numFmtId="0" fontId="3" fillId="0" borderId="1" xfId="1" applyNumberFormat="1" applyFont="1" applyFill="1" applyBorder="1" applyAlignment="1">
      <alignment horizontal="center" vertical="top"/>
    </xf>
    <xf numFmtId="0" fontId="3" fillId="0" borderId="1" xfId="1" applyFont="1" applyFill="1" applyBorder="1" applyAlignment="1">
      <alignment horizontal="center" vertical="top" wrapText="1"/>
    </xf>
    <xf numFmtId="164" fontId="5" fillId="0" borderId="1" xfId="1" applyNumberFormat="1" applyFont="1" applyFill="1" applyBorder="1" applyAlignment="1">
      <alignment horizontal="center" wrapText="1"/>
    </xf>
    <xf numFmtId="164" fontId="3" fillId="0" borderId="1" xfId="1" applyNumberFormat="1" applyFont="1" applyFill="1" applyBorder="1" applyAlignment="1">
      <alignment horizontal="center"/>
    </xf>
    <xf numFmtId="164" fontId="5" fillId="0" borderId="1" xfId="1" applyNumberFormat="1" applyFont="1" applyFill="1" applyBorder="1" applyAlignment="1">
      <alignment horizontal="center"/>
    </xf>
    <xf numFmtId="2" fontId="3" fillId="0" borderId="1" xfId="1" applyNumberFormat="1" applyFont="1" applyFill="1" applyBorder="1" applyAlignment="1">
      <alignment horizontal="center" vertical="top"/>
    </xf>
    <xf numFmtId="49" fontId="5" fillId="2" borderId="1" xfId="1" applyNumberFormat="1" applyFont="1" applyFill="1" applyBorder="1" applyAlignment="1">
      <alignment horizontal="center" vertical="top" wrapText="1"/>
    </xf>
    <xf numFmtId="0" fontId="5" fillId="2" borderId="1" xfId="1" applyFont="1" applyFill="1" applyBorder="1" applyAlignment="1">
      <alignment horizontal="center" vertical="top" wrapText="1"/>
    </xf>
    <xf numFmtId="164" fontId="5" fillId="2" borderId="1" xfId="1" applyNumberFormat="1" applyFont="1" applyFill="1" applyBorder="1" applyAlignment="1">
      <alignment horizontal="center" wrapText="1"/>
    </xf>
    <xf numFmtId="49" fontId="5" fillId="3" borderId="1" xfId="1" applyNumberFormat="1" applyFont="1" applyFill="1" applyBorder="1" applyAlignment="1">
      <alignment horizontal="center" vertical="top" wrapText="1"/>
    </xf>
    <xf numFmtId="0" fontId="5" fillId="3" borderId="1" xfId="1" applyFont="1" applyFill="1" applyBorder="1" applyAlignment="1">
      <alignment horizontal="center" vertical="top" wrapText="1"/>
    </xf>
    <xf numFmtId="164" fontId="5" fillId="3" borderId="1" xfId="1" applyNumberFormat="1" applyFont="1" applyFill="1" applyBorder="1" applyAlignment="1">
      <alignment horizontal="center" wrapText="1"/>
    </xf>
    <xf numFmtId="49" fontId="3" fillId="3" borderId="1" xfId="1" applyNumberFormat="1" applyFont="1" applyFill="1" applyBorder="1" applyAlignment="1">
      <alignment horizontal="center" vertical="top"/>
    </xf>
    <xf numFmtId="0" fontId="3" fillId="3" borderId="1" xfId="1" applyFont="1" applyFill="1" applyBorder="1" applyAlignment="1">
      <alignment horizontal="center" vertical="top" wrapText="1"/>
    </xf>
    <xf numFmtId="0" fontId="9" fillId="0" borderId="0" xfId="0" applyFont="1"/>
    <xf numFmtId="0" fontId="1" fillId="0" borderId="0" xfId="1" applyFont="1"/>
    <xf numFmtId="0" fontId="10" fillId="0" borderId="0" xfId="1" applyFont="1" applyFill="1"/>
    <xf numFmtId="0" fontId="4" fillId="0" borderId="0" xfId="1" applyFont="1" applyFill="1" applyBorder="1" applyAlignment="1">
      <alignment horizontal="right"/>
    </xf>
    <xf numFmtId="0" fontId="4" fillId="0" borderId="0" xfId="1" applyFont="1" applyFill="1" applyBorder="1" applyAlignment="1">
      <alignment horizontal="right" wrapText="1"/>
    </xf>
    <xf numFmtId="0" fontId="2" fillId="0" borderId="0" xfId="1" applyFont="1" applyFill="1" applyBorder="1" applyAlignment="1">
      <alignment horizontal="center" vertical="center" wrapText="1"/>
    </xf>
    <xf numFmtId="2" fontId="3" fillId="0" borderId="1" xfId="1" applyNumberFormat="1" applyFont="1" applyFill="1" applyBorder="1" applyAlignment="1">
      <alignment horizontal="center" vertical="top" wrapText="1"/>
    </xf>
  </cellXfs>
  <cellStyles count="4">
    <cellStyle name="xl49" xfId="2"/>
    <cellStyle name="xl50" xfId="3"/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101"/>
  <sheetViews>
    <sheetView tabSelected="1" zoomScale="130" zoomScaleNormal="130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J6" sqref="J6"/>
    </sheetView>
  </sheetViews>
  <sheetFormatPr defaultRowHeight="15"/>
  <cols>
    <col min="2" max="2" width="28.28515625" customWidth="1"/>
    <col min="3" max="3" width="25.7109375" customWidth="1"/>
    <col min="4" max="5" width="9.140625" style="34"/>
    <col min="6" max="6" width="9.28515625" style="34" bestFit="1" customWidth="1"/>
    <col min="7" max="9" width="9.140625" style="34"/>
  </cols>
  <sheetData>
    <row r="1" spans="1:10">
      <c r="A1" s="5"/>
      <c r="B1" s="6"/>
      <c r="C1" s="37"/>
      <c r="D1" s="35"/>
      <c r="E1" s="35"/>
    </row>
    <row r="2" spans="1:10">
      <c r="A2" s="5"/>
      <c r="B2" s="38"/>
      <c r="C2" s="38"/>
      <c r="D2" s="35"/>
      <c r="E2" s="35"/>
    </row>
    <row r="3" spans="1:10">
      <c r="A3" s="39" t="s">
        <v>0</v>
      </c>
      <c r="B3" s="39"/>
      <c r="C3" s="39"/>
      <c r="D3" s="35"/>
      <c r="E3" s="35"/>
    </row>
    <row r="4" spans="1:10">
      <c r="A4" s="8"/>
      <c r="B4" s="7"/>
      <c r="C4" s="7"/>
      <c r="D4" s="35"/>
      <c r="E4" s="35"/>
      <c r="F4" s="7" t="s">
        <v>1</v>
      </c>
    </row>
    <row r="5" spans="1:10" ht="33.75">
      <c r="A5" s="2" t="s">
        <v>2</v>
      </c>
      <c r="B5" s="10" t="s">
        <v>3</v>
      </c>
      <c r="C5" s="11" t="s">
        <v>4</v>
      </c>
      <c r="D5" s="9" t="s">
        <v>70</v>
      </c>
      <c r="E5" s="9" t="s">
        <v>71</v>
      </c>
      <c r="F5" s="9" t="s">
        <v>73</v>
      </c>
      <c r="G5" s="9" t="s">
        <v>75</v>
      </c>
      <c r="H5" s="9" t="s">
        <v>72</v>
      </c>
      <c r="I5" s="9" t="s">
        <v>74</v>
      </c>
      <c r="J5" s="9" t="s">
        <v>76</v>
      </c>
    </row>
    <row r="6" spans="1:10" ht="28.5" customHeight="1">
      <c r="A6" s="26" t="s">
        <v>5</v>
      </c>
      <c r="B6" s="27" t="s">
        <v>6</v>
      </c>
      <c r="C6" s="27" t="s">
        <v>7</v>
      </c>
      <c r="D6" s="28">
        <f>D7+D26</f>
        <v>234267.3</v>
      </c>
      <c r="E6" s="28">
        <f>E7+E26</f>
        <v>263463.69999999995</v>
      </c>
      <c r="F6" s="28">
        <f>F7+F26</f>
        <v>218862.8</v>
      </c>
      <c r="G6" s="28">
        <f>G7+G26</f>
        <v>357081.8</v>
      </c>
      <c r="H6" s="28">
        <f>H7+H26</f>
        <v>377924.30000000005</v>
      </c>
      <c r="I6" s="28">
        <f>I7+I26</f>
        <v>337102.19999999995</v>
      </c>
      <c r="J6" s="28">
        <f>J7+J26</f>
        <v>358885.19999999995</v>
      </c>
    </row>
    <row r="7" spans="1:10" ht="20.25" customHeight="1">
      <c r="A7" s="29"/>
      <c r="B7" s="30"/>
      <c r="C7" s="30" t="s">
        <v>8</v>
      </c>
      <c r="D7" s="31">
        <f>D8+D10+D11+D17+D19+D22</f>
        <v>189124</v>
      </c>
      <c r="E7" s="31">
        <f>E8+E10+E11+E17+E19+E22</f>
        <v>218070.49999999997</v>
      </c>
      <c r="F7" s="31">
        <f>F8+F10+F11+F17+F19+F22</f>
        <v>185127.59999999998</v>
      </c>
      <c r="G7" s="31">
        <f>G8+G10+G11+G17+G19+G22</f>
        <v>270184.8</v>
      </c>
      <c r="H7" s="31">
        <f>H8+H10+H11+H17+H19+H22</f>
        <v>330312.90000000002</v>
      </c>
      <c r="I7" s="31">
        <f>I8+I10+I11+I17+I19+I22</f>
        <v>293850.09999999998</v>
      </c>
      <c r="J7" s="31">
        <f>J8+J10+J11+J17+J19+J22</f>
        <v>319008.59999999998</v>
      </c>
    </row>
    <row r="8" spans="1:10">
      <c r="A8" s="14" t="s">
        <v>5</v>
      </c>
      <c r="B8" s="12" t="s">
        <v>9</v>
      </c>
      <c r="C8" s="15" t="s">
        <v>10</v>
      </c>
      <c r="D8" s="22">
        <f t="shared" ref="D8:J8" si="0">D9</f>
        <v>86155.9</v>
      </c>
      <c r="E8" s="22">
        <f t="shared" si="0"/>
        <v>102408.2</v>
      </c>
      <c r="F8" s="22">
        <f t="shared" si="0"/>
        <v>141782.79999999999</v>
      </c>
      <c r="G8" s="22">
        <f t="shared" si="0"/>
        <v>205825.5</v>
      </c>
      <c r="H8" s="22">
        <f t="shared" si="0"/>
        <v>265038.40000000002</v>
      </c>
      <c r="I8" s="22">
        <f t="shared" si="0"/>
        <v>226311.4</v>
      </c>
      <c r="J8" s="22">
        <f t="shared" si="0"/>
        <v>248942.6</v>
      </c>
    </row>
    <row r="9" spans="1:10">
      <c r="A9" s="16" t="s">
        <v>11</v>
      </c>
      <c r="B9" s="17" t="s">
        <v>12</v>
      </c>
      <c r="C9" s="3" t="s">
        <v>13</v>
      </c>
      <c r="D9" s="23">
        <v>86155.9</v>
      </c>
      <c r="E9" s="23">
        <v>102408.2</v>
      </c>
      <c r="F9" s="23">
        <v>141782.79999999999</v>
      </c>
      <c r="G9" s="23">
        <v>205825.5</v>
      </c>
      <c r="H9" s="23">
        <v>265038.40000000002</v>
      </c>
      <c r="I9" s="23">
        <v>226311.4</v>
      </c>
      <c r="J9" s="23">
        <v>248942.6</v>
      </c>
    </row>
    <row r="10" spans="1:10" ht="53.25" customHeight="1">
      <c r="A10" s="18" t="s">
        <v>11</v>
      </c>
      <c r="B10" s="19" t="s">
        <v>14</v>
      </c>
      <c r="C10" s="4" t="s">
        <v>15</v>
      </c>
      <c r="D10" s="24">
        <v>6724</v>
      </c>
      <c r="E10" s="24">
        <v>7397.5</v>
      </c>
      <c r="F10" s="24">
        <v>7705.4</v>
      </c>
      <c r="G10" s="24">
        <v>7875.8</v>
      </c>
      <c r="H10" s="24">
        <v>8585.2000000000007</v>
      </c>
      <c r="I10" s="24">
        <v>8582</v>
      </c>
      <c r="J10" s="24">
        <v>8753</v>
      </c>
    </row>
    <row r="11" spans="1:10">
      <c r="A11" s="18" t="s">
        <v>5</v>
      </c>
      <c r="B11" s="19" t="s">
        <v>16</v>
      </c>
      <c r="C11" s="4" t="s">
        <v>17</v>
      </c>
      <c r="D11" s="24">
        <f t="shared" ref="D11:F11" si="1">D12+D13+D14+D15+D16</f>
        <v>76307.900000000009</v>
      </c>
      <c r="E11" s="24">
        <f t="shared" ref="E11" si="2">E12+E13+E14+E15+E16</f>
        <v>90681.9</v>
      </c>
      <c r="F11" s="24">
        <f t="shared" si="1"/>
        <v>6459.2</v>
      </c>
      <c r="G11" s="24">
        <f t="shared" ref="G11:H11" si="3">G12+G13+G14+G15+G16</f>
        <v>12208.400000000001</v>
      </c>
      <c r="H11" s="24">
        <f t="shared" si="3"/>
        <v>10092.6</v>
      </c>
      <c r="I11" s="24">
        <f t="shared" ref="I11:J11" si="4">I12+I13+I14+I15+I16</f>
        <v>10496.3</v>
      </c>
      <c r="J11" s="24">
        <f t="shared" si="4"/>
        <v>10914.2</v>
      </c>
    </row>
    <row r="12" spans="1:10" ht="63" customHeight="1">
      <c r="A12" s="16" t="s">
        <v>11</v>
      </c>
      <c r="B12" s="17" t="s">
        <v>18</v>
      </c>
      <c r="C12" s="3" t="s">
        <v>19</v>
      </c>
      <c r="D12" s="23">
        <v>70525.600000000006</v>
      </c>
      <c r="E12" s="23">
        <v>87669.6</v>
      </c>
      <c r="F12" s="23">
        <v>0</v>
      </c>
      <c r="G12" s="23">
        <v>0</v>
      </c>
      <c r="H12" s="23">
        <v>0</v>
      </c>
      <c r="I12" s="23">
        <v>0</v>
      </c>
      <c r="J12" s="23">
        <v>0</v>
      </c>
    </row>
    <row r="13" spans="1:10" ht="78" customHeight="1">
      <c r="A13" s="16"/>
      <c r="B13" s="25">
        <v>1.05010500100001E+16</v>
      </c>
      <c r="C13" s="3" t="s">
        <v>20</v>
      </c>
      <c r="D13" s="23"/>
      <c r="E13" s="23"/>
      <c r="F13" s="23"/>
      <c r="G13" s="23"/>
      <c r="H13" s="23"/>
      <c r="I13" s="23"/>
      <c r="J13" s="23"/>
    </row>
    <row r="14" spans="1:10" ht="46.5" customHeight="1">
      <c r="A14" s="16" t="s">
        <v>11</v>
      </c>
      <c r="B14" s="17" t="s">
        <v>21</v>
      </c>
      <c r="C14" s="3" t="s">
        <v>22</v>
      </c>
      <c r="D14" s="23">
        <v>-10.6</v>
      </c>
      <c r="E14" s="23">
        <v>19.5</v>
      </c>
      <c r="F14" s="23">
        <v>15.1</v>
      </c>
      <c r="G14" s="23">
        <v>6.8</v>
      </c>
      <c r="H14" s="23">
        <v>0</v>
      </c>
      <c r="I14" s="23">
        <v>0</v>
      </c>
      <c r="J14" s="23">
        <v>0</v>
      </c>
    </row>
    <row r="15" spans="1:10" ht="24">
      <c r="A15" s="16" t="s">
        <v>11</v>
      </c>
      <c r="B15" s="17" t="s">
        <v>23</v>
      </c>
      <c r="C15" s="3" t="s">
        <v>24</v>
      </c>
      <c r="D15" s="23">
        <v>3.8</v>
      </c>
      <c r="E15" s="23">
        <v>14.4</v>
      </c>
      <c r="F15" s="23">
        <v>31.4</v>
      </c>
      <c r="G15" s="23">
        <v>19.399999999999999</v>
      </c>
      <c r="H15" s="23">
        <v>33.5</v>
      </c>
      <c r="I15" s="23">
        <v>34.799999999999997</v>
      </c>
      <c r="J15" s="23">
        <v>36.200000000000003</v>
      </c>
    </row>
    <row r="16" spans="1:10" ht="43.5" customHeight="1">
      <c r="A16" s="20">
        <v>182</v>
      </c>
      <c r="B16" s="17" t="s">
        <v>25</v>
      </c>
      <c r="C16" s="3" t="s">
        <v>26</v>
      </c>
      <c r="D16" s="23">
        <v>5789.1</v>
      </c>
      <c r="E16" s="23">
        <v>2978.4</v>
      </c>
      <c r="F16" s="23">
        <v>6412.7</v>
      </c>
      <c r="G16" s="23">
        <v>12182.2</v>
      </c>
      <c r="H16" s="23">
        <v>10059.1</v>
      </c>
      <c r="I16" s="23">
        <v>10461.5</v>
      </c>
      <c r="J16" s="23">
        <v>10878</v>
      </c>
    </row>
    <row r="17" spans="1:10">
      <c r="A17" s="18" t="s">
        <v>5</v>
      </c>
      <c r="B17" s="19" t="s">
        <v>27</v>
      </c>
      <c r="C17" s="4" t="s">
        <v>28</v>
      </c>
      <c r="D17" s="24">
        <f t="shared" ref="D17:J17" si="5">D18</f>
        <v>16653.900000000001</v>
      </c>
      <c r="E17" s="24">
        <f t="shared" si="5"/>
        <v>11803.3</v>
      </c>
      <c r="F17" s="24">
        <f t="shared" si="5"/>
        <v>23688</v>
      </c>
      <c r="G17" s="24">
        <f t="shared" si="5"/>
        <v>32310.1</v>
      </c>
      <c r="H17" s="24">
        <f t="shared" si="5"/>
        <v>34792.699999999997</v>
      </c>
      <c r="I17" s="24">
        <f t="shared" si="5"/>
        <v>36184.400000000001</v>
      </c>
      <c r="J17" s="24">
        <f t="shared" si="5"/>
        <v>37631.800000000003</v>
      </c>
    </row>
    <row r="18" spans="1:10">
      <c r="A18" s="16" t="s">
        <v>11</v>
      </c>
      <c r="B18" s="17" t="s">
        <v>29</v>
      </c>
      <c r="C18" s="3" t="s">
        <v>30</v>
      </c>
      <c r="D18" s="23">
        <v>16653.900000000001</v>
      </c>
      <c r="E18" s="23">
        <v>11803.3</v>
      </c>
      <c r="F18" s="23">
        <v>23688</v>
      </c>
      <c r="G18" s="23">
        <v>32310.1</v>
      </c>
      <c r="H18" s="23">
        <v>34792.699999999997</v>
      </c>
      <c r="I18" s="23">
        <v>36184.400000000001</v>
      </c>
      <c r="J18" s="23">
        <v>37631.800000000003</v>
      </c>
    </row>
    <row r="19" spans="1:10" ht="45" customHeight="1">
      <c r="A19" s="16" t="s">
        <v>5</v>
      </c>
      <c r="B19" s="19" t="s">
        <v>31</v>
      </c>
      <c r="C19" s="4" t="s">
        <v>32</v>
      </c>
      <c r="D19" s="24">
        <f t="shared" ref="D19:J19" si="6">D20</f>
        <v>689.1</v>
      </c>
      <c r="E19" s="24">
        <f t="shared" si="6"/>
        <v>3070.5</v>
      </c>
      <c r="F19" s="24">
        <f t="shared" si="6"/>
        <v>1462.4</v>
      </c>
      <c r="G19" s="24">
        <f>G20+G21</f>
        <v>4149.5</v>
      </c>
      <c r="H19" s="24">
        <f t="shared" si="6"/>
        <v>3640</v>
      </c>
      <c r="I19" s="24">
        <f t="shared" si="6"/>
        <v>3786</v>
      </c>
      <c r="J19" s="24">
        <f t="shared" si="6"/>
        <v>3937</v>
      </c>
    </row>
    <row r="20" spans="1:10" ht="24">
      <c r="A20" s="16" t="s">
        <v>11</v>
      </c>
      <c r="B20" s="17" t="s">
        <v>33</v>
      </c>
      <c r="C20" s="3" t="s">
        <v>34</v>
      </c>
      <c r="D20" s="23">
        <v>689.1</v>
      </c>
      <c r="E20" s="23">
        <v>3070.5</v>
      </c>
      <c r="F20" s="23">
        <v>1462.4</v>
      </c>
      <c r="G20" s="23">
        <v>4145</v>
      </c>
      <c r="H20" s="23">
        <v>3640</v>
      </c>
      <c r="I20" s="23">
        <v>3786</v>
      </c>
      <c r="J20" s="23">
        <v>3937</v>
      </c>
    </row>
    <row r="21" spans="1:10" ht="48">
      <c r="A21" s="16"/>
      <c r="B21" s="17" t="s">
        <v>35</v>
      </c>
      <c r="C21" s="3" t="s">
        <v>36</v>
      </c>
      <c r="D21" s="23"/>
      <c r="E21" s="23"/>
      <c r="F21" s="23"/>
      <c r="G21" s="23">
        <v>4.5</v>
      </c>
      <c r="H21" s="23"/>
      <c r="I21" s="23"/>
      <c r="J21" s="23"/>
    </row>
    <row r="22" spans="1:10">
      <c r="A22" s="18" t="s">
        <v>5</v>
      </c>
      <c r="B22" s="19" t="s">
        <v>37</v>
      </c>
      <c r="C22" s="4" t="s">
        <v>38</v>
      </c>
      <c r="D22" s="24">
        <f t="shared" ref="D22:F22" si="7">D23+D24</f>
        <v>2593.1999999999998</v>
      </c>
      <c r="E22" s="24">
        <f t="shared" ref="E22" si="8">E23+E24</f>
        <v>2709.1</v>
      </c>
      <c r="F22" s="24">
        <f t="shared" si="7"/>
        <v>4029.8</v>
      </c>
      <c r="G22" s="24">
        <f t="shared" ref="G22:H22" si="9">G23+G24</f>
        <v>7815.5</v>
      </c>
      <c r="H22" s="24">
        <f t="shared" si="9"/>
        <v>8164</v>
      </c>
      <c r="I22" s="24">
        <f t="shared" ref="I22:J22" si="10">I23+I24</f>
        <v>8490</v>
      </c>
      <c r="J22" s="24">
        <f t="shared" si="10"/>
        <v>8830</v>
      </c>
    </row>
    <row r="23" spans="1:10" ht="48">
      <c r="A23" s="16" t="s">
        <v>11</v>
      </c>
      <c r="B23" s="21" t="s">
        <v>39</v>
      </c>
      <c r="C23" s="3" t="s">
        <v>40</v>
      </c>
      <c r="D23" s="23">
        <v>2384.6999999999998</v>
      </c>
      <c r="E23" s="23">
        <v>2254.1</v>
      </c>
      <c r="F23" s="23">
        <v>3887.3</v>
      </c>
      <c r="G23" s="23">
        <v>7793.7</v>
      </c>
      <c r="H23" s="23">
        <v>8164</v>
      </c>
      <c r="I23" s="23">
        <v>8490</v>
      </c>
      <c r="J23" s="23">
        <v>8830</v>
      </c>
    </row>
    <row r="24" spans="1:10" ht="48">
      <c r="A24" s="16" t="s">
        <v>5</v>
      </c>
      <c r="B24" s="21" t="s">
        <v>41</v>
      </c>
      <c r="C24" s="3" t="s">
        <v>42</v>
      </c>
      <c r="D24" s="23">
        <v>208.5</v>
      </c>
      <c r="E24" s="23">
        <v>455</v>
      </c>
      <c r="F24" s="23">
        <v>142.5</v>
      </c>
      <c r="G24" s="23">
        <v>21.8</v>
      </c>
      <c r="H24" s="23">
        <v>0</v>
      </c>
      <c r="I24" s="23">
        <v>0</v>
      </c>
      <c r="J24" s="23">
        <v>0</v>
      </c>
    </row>
    <row r="25" spans="1:10" ht="36">
      <c r="A25" s="16"/>
      <c r="B25" s="21" t="s">
        <v>43</v>
      </c>
      <c r="C25" s="3" t="s">
        <v>44</v>
      </c>
      <c r="D25" s="23"/>
      <c r="E25" s="23"/>
      <c r="F25" s="23"/>
      <c r="G25" s="23"/>
      <c r="H25" s="23"/>
      <c r="I25" s="23"/>
      <c r="J25" s="23"/>
    </row>
    <row r="26" spans="1:10" ht="20.25" customHeight="1">
      <c r="A26" s="32"/>
      <c r="B26" s="33"/>
      <c r="C26" s="30" t="s">
        <v>45</v>
      </c>
      <c r="D26" s="31">
        <f>D27+D31+D33+D34+D37+D38</f>
        <v>45143.3</v>
      </c>
      <c r="E26" s="31">
        <f>E27+E31+E33+E34+E37</f>
        <v>45393.2</v>
      </c>
      <c r="F26" s="31">
        <f t="shared" ref="F26:H26" si="11">F27+F31+F33+F34+F37+F38</f>
        <v>33735.199999999997</v>
      </c>
      <c r="G26" s="31">
        <f t="shared" si="11"/>
        <v>86896.999999999985</v>
      </c>
      <c r="H26" s="31">
        <f t="shared" si="11"/>
        <v>47611.4</v>
      </c>
      <c r="I26" s="31">
        <f t="shared" ref="I26:J26" si="12">I27+I31+I33+I34+I37+I38</f>
        <v>43252.100000000006</v>
      </c>
      <c r="J26" s="31">
        <f t="shared" si="12"/>
        <v>39876.600000000006</v>
      </c>
    </row>
    <row r="27" spans="1:10" ht="48">
      <c r="A27" s="18" t="s">
        <v>5</v>
      </c>
      <c r="B27" s="19" t="s">
        <v>46</v>
      </c>
      <c r="C27" s="4" t="s">
        <v>47</v>
      </c>
      <c r="D27" s="24">
        <f t="shared" ref="D27:F27" si="13">D28+D30</f>
        <v>24850.3</v>
      </c>
      <c r="E27" s="24">
        <f t="shared" ref="E27" si="14">E28+E30</f>
        <v>23852.899999999998</v>
      </c>
      <c r="F27" s="24">
        <f t="shared" si="13"/>
        <v>23551.3</v>
      </c>
      <c r="G27" s="24">
        <f>G28+G30+G29</f>
        <v>62857.599999999999</v>
      </c>
      <c r="H27" s="24">
        <f t="shared" ref="G27:H27" si="15">H28+H30</f>
        <v>37797.1</v>
      </c>
      <c r="I27" s="24">
        <f t="shared" ref="I27:J27" si="16">I28+I30</f>
        <v>35781.300000000003</v>
      </c>
      <c r="J27" s="24">
        <f t="shared" si="16"/>
        <v>33701.300000000003</v>
      </c>
    </row>
    <row r="28" spans="1:10" ht="144">
      <c r="A28" s="14" t="s">
        <v>48</v>
      </c>
      <c r="B28" s="21" t="s">
        <v>49</v>
      </c>
      <c r="C28" s="3" t="s">
        <v>50</v>
      </c>
      <c r="D28" s="23">
        <v>24393.8</v>
      </c>
      <c r="E28" s="23">
        <v>23338.6</v>
      </c>
      <c r="F28" s="23">
        <v>21499.3</v>
      </c>
      <c r="G28" s="23">
        <v>58743.9</v>
      </c>
      <c r="H28" s="23">
        <v>36000</v>
      </c>
      <c r="I28" s="23">
        <v>34000</v>
      </c>
      <c r="J28" s="23">
        <v>32000</v>
      </c>
    </row>
    <row r="29" spans="1:10" ht="72">
      <c r="A29" s="14" t="s">
        <v>78</v>
      </c>
      <c r="B29" s="40" t="s">
        <v>79</v>
      </c>
      <c r="C29" s="3" t="s">
        <v>77</v>
      </c>
      <c r="D29" s="23"/>
      <c r="E29" s="23"/>
      <c r="F29" s="23"/>
      <c r="G29" s="23">
        <v>2409</v>
      </c>
      <c r="H29" s="23"/>
      <c r="I29" s="23"/>
      <c r="J29" s="23"/>
    </row>
    <row r="30" spans="1:10" ht="132">
      <c r="A30" s="14"/>
      <c r="B30" s="21" t="s">
        <v>51</v>
      </c>
      <c r="C30" s="3" t="s">
        <v>52</v>
      </c>
      <c r="D30" s="23">
        <v>456.5</v>
      </c>
      <c r="E30" s="23">
        <v>514.29999999999995</v>
      </c>
      <c r="F30" s="23">
        <v>2052</v>
      </c>
      <c r="G30" s="23">
        <v>1704.7</v>
      </c>
      <c r="H30" s="23">
        <v>1797.1</v>
      </c>
      <c r="I30" s="23">
        <v>1781.3</v>
      </c>
      <c r="J30" s="23">
        <v>1701.3</v>
      </c>
    </row>
    <row r="31" spans="1:10" ht="24">
      <c r="A31" s="18" t="s">
        <v>5</v>
      </c>
      <c r="B31" s="19" t="s">
        <v>53</v>
      </c>
      <c r="C31" s="4" t="s">
        <v>54</v>
      </c>
      <c r="D31" s="24">
        <f t="shared" ref="D31:J31" si="17">D32</f>
        <v>123.9</v>
      </c>
      <c r="E31" s="24">
        <f t="shared" si="17"/>
        <v>935.5</v>
      </c>
      <c r="F31" s="24">
        <f t="shared" si="17"/>
        <v>623.29999999999995</v>
      </c>
      <c r="G31" s="24">
        <f t="shared" si="17"/>
        <v>709</v>
      </c>
      <c r="H31" s="24">
        <f t="shared" si="17"/>
        <v>0</v>
      </c>
      <c r="I31" s="24">
        <f t="shared" si="17"/>
        <v>0</v>
      </c>
      <c r="J31" s="24">
        <f t="shared" si="17"/>
        <v>0</v>
      </c>
    </row>
    <row r="32" spans="1:10" ht="24">
      <c r="A32" s="16" t="s">
        <v>55</v>
      </c>
      <c r="B32" s="17" t="s">
        <v>56</v>
      </c>
      <c r="C32" s="3" t="s">
        <v>57</v>
      </c>
      <c r="D32" s="23">
        <v>123.9</v>
      </c>
      <c r="E32" s="23">
        <v>935.5</v>
      </c>
      <c r="F32" s="23">
        <v>623.29999999999995</v>
      </c>
      <c r="G32" s="23">
        <v>709</v>
      </c>
      <c r="H32" s="23">
        <v>0</v>
      </c>
      <c r="I32" s="23">
        <v>0</v>
      </c>
      <c r="J32" s="23">
        <v>0</v>
      </c>
    </row>
    <row r="33" spans="1:10" ht="36">
      <c r="A33" s="18" t="s">
        <v>5</v>
      </c>
      <c r="B33" s="19" t="s">
        <v>58</v>
      </c>
      <c r="C33" s="4" t="s">
        <v>59</v>
      </c>
      <c r="D33" s="24">
        <v>1703.2</v>
      </c>
      <c r="E33" s="24">
        <v>1302.9000000000001</v>
      </c>
      <c r="F33" s="24">
        <v>212.2</v>
      </c>
      <c r="G33" s="24">
        <v>208.1</v>
      </c>
      <c r="H33" s="24">
        <v>0</v>
      </c>
      <c r="I33" s="24">
        <v>0</v>
      </c>
      <c r="J33" s="24">
        <v>0</v>
      </c>
    </row>
    <row r="34" spans="1:10" ht="36">
      <c r="A34" s="18" t="s">
        <v>5</v>
      </c>
      <c r="B34" s="19" t="s">
        <v>60</v>
      </c>
      <c r="C34" s="4" t="s">
        <v>61</v>
      </c>
      <c r="D34" s="24">
        <f t="shared" ref="D34:F34" si="18">D35+D36</f>
        <v>15174.6</v>
      </c>
      <c r="E34" s="24">
        <f t="shared" ref="E34" si="19">E35+E36</f>
        <v>15654.7</v>
      </c>
      <c r="F34" s="24">
        <f t="shared" si="18"/>
        <v>7483.3</v>
      </c>
      <c r="G34" s="24">
        <f t="shared" ref="G34:H34" si="20">G35+G36</f>
        <v>18157.599999999999</v>
      </c>
      <c r="H34" s="24">
        <f t="shared" si="20"/>
        <v>8390</v>
      </c>
      <c r="I34" s="24">
        <f t="shared" ref="I34:J34" si="21">I35+I36</f>
        <v>6040</v>
      </c>
      <c r="J34" s="24">
        <f t="shared" si="21"/>
        <v>4740</v>
      </c>
    </row>
    <row r="35" spans="1:10" ht="132">
      <c r="A35" s="18"/>
      <c r="B35" s="19" t="s">
        <v>62</v>
      </c>
      <c r="C35" s="4" t="s">
        <v>63</v>
      </c>
      <c r="D35" s="24">
        <v>28.5</v>
      </c>
      <c r="E35" s="24"/>
      <c r="F35" s="24">
        <v>0</v>
      </c>
      <c r="G35" s="24">
        <v>0</v>
      </c>
      <c r="H35" s="24">
        <v>0</v>
      </c>
      <c r="I35" s="24">
        <v>0</v>
      </c>
      <c r="J35" s="24">
        <v>0</v>
      </c>
    </row>
    <row r="36" spans="1:10" ht="48">
      <c r="A36" s="14" t="s">
        <v>48</v>
      </c>
      <c r="B36" s="21" t="s">
        <v>64</v>
      </c>
      <c r="C36" s="3" t="s">
        <v>65</v>
      </c>
      <c r="D36" s="23">
        <v>15146.1</v>
      </c>
      <c r="E36" s="23">
        <v>15654.7</v>
      </c>
      <c r="F36" s="23">
        <v>7483.3</v>
      </c>
      <c r="G36" s="23">
        <v>18157.599999999999</v>
      </c>
      <c r="H36" s="23">
        <v>8390</v>
      </c>
      <c r="I36" s="23">
        <v>6040</v>
      </c>
      <c r="J36" s="23">
        <v>4740</v>
      </c>
    </row>
    <row r="37" spans="1:10" ht="24">
      <c r="A37" s="18" t="s">
        <v>5</v>
      </c>
      <c r="B37" s="19" t="s">
        <v>66</v>
      </c>
      <c r="C37" s="4" t="s">
        <v>67</v>
      </c>
      <c r="D37" s="24">
        <v>3337.5</v>
      </c>
      <c r="E37" s="24">
        <v>3647.2</v>
      </c>
      <c r="F37" s="24">
        <v>1865.1</v>
      </c>
      <c r="G37" s="24">
        <v>4964.7</v>
      </c>
      <c r="H37" s="24">
        <v>1424.3</v>
      </c>
      <c r="I37" s="24">
        <v>1430.8</v>
      </c>
      <c r="J37" s="24">
        <v>1435.3</v>
      </c>
    </row>
    <row r="38" spans="1:10">
      <c r="A38" s="18" t="s">
        <v>5</v>
      </c>
      <c r="B38" s="13" t="s">
        <v>68</v>
      </c>
      <c r="C38" s="4" t="s">
        <v>69</v>
      </c>
      <c r="D38" s="24">
        <v>-46.2</v>
      </c>
      <c r="E38" s="24">
        <v>-254.9</v>
      </c>
      <c r="F38" s="24"/>
      <c r="G38" s="24"/>
      <c r="H38" s="24"/>
      <c r="I38" s="24"/>
      <c r="J38" s="24"/>
    </row>
    <row r="39" spans="1:10">
      <c r="A39" s="1"/>
      <c r="B39" s="1"/>
      <c r="C39" s="1"/>
      <c r="D39" s="36"/>
      <c r="E39" s="36"/>
    </row>
    <row r="40" spans="1:10">
      <c r="A40" s="1"/>
      <c r="B40" s="1"/>
      <c r="C40" s="1"/>
      <c r="D40" s="36"/>
      <c r="E40" s="36"/>
    </row>
    <row r="41" spans="1:10">
      <c r="A41" s="1"/>
      <c r="B41" s="1"/>
      <c r="C41" s="1"/>
      <c r="D41" s="36"/>
      <c r="E41" s="36"/>
    </row>
    <row r="42" spans="1:10">
      <c r="A42" s="1"/>
      <c r="B42" s="1"/>
      <c r="C42" s="1"/>
      <c r="D42" s="36"/>
      <c r="E42" s="36"/>
    </row>
    <row r="43" spans="1:10">
      <c r="A43" s="1"/>
      <c r="B43" s="1"/>
      <c r="C43" s="1"/>
      <c r="D43" s="36"/>
      <c r="E43" s="36"/>
    </row>
    <row r="44" spans="1:10">
      <c r="A44" s="1"/>
      <c r="B44" s="1"/>
      <c r="C44" s="1"/>
      <c r="D44" s="36"/>
      <c r="E44" s="36"/>
    </row>
    <row r="45" spans="1:10">
      <c r="A45" s="1"/>
      <c r="B45" s="1"/>
      <c r="C45" s="1"/>
      <c r="D45" s="36"/>
      <c r="E45" s="36"/>
    </row>
    <row r="46" spans="1:10">
      <c r="A46" s="1"/>
      <c r="B46" s="1"/>
      <c r="C46" s="1"/>
      <c r="D46" s="36"/>
      <c r="E46" s="36"/>
    </row>
    <row r="47" spans="1:10">
      <c r="A47" s="1"/>
      <c r="B47" s="1"/>
      <c r="C47" s="1"/>
      <c r="D47" s="36"/>
      <c r="E47" s="36"/>
    </row>
    <row r="48" spans="1:10">
      <c r="A48" s="1"/>
      <c r="B48" s="1"/>
      <c r="C48" s="1"/>
      <c r="D48" s="36"/>
      <c r="E48" s="36"/>
    </row>
    <row r="49" spans="4:5">
      <c r="D49" s="36"/>
      <c r="E49" s="36"/>
    </row>
    <row r="50" spans="4:5">
      <c r="D50" s="36"/>
      <c r="E50" s="36"/>
    </row>
    <row r="51" spans="4:5">
      <c r="D51" s="36"/>
      <c r="E51" s="36"/>
    </row>
    <row r="52" spans="4:5">
      <c r="D52" s="36"/>
      <c r="E52" s="36"/>
    </row>
    <row r="53" spans="4:5">
      <c r="D53" s="36"/>
      <c r="E53" s="36"/>
    </row>
    <row r="54" spans="4:5">
      <c r="D54" s="36"/>
      <c r="E54" s="36"/>
    </row>
    <row r="55" spans="4:5">
      <c r="D55" s="36"/>
      <c r="E55" s="36"/>
    </row>
    <row r="56" spans="4:5">
      <c r="D56" s="36"/>
      <c r="E56" s="36"/>
    </row>
    <row r="57" spans="4:5">
      <c r="D57" s="36"/>
      <c r="E57" s="36"/>
    </row>
    <row r="58" spans="4:5">
      <c r="D58" s="36"/>
      <c r="E58" s="36"/>
    </row>
    <row r="59" spans="4:5">
      <c r="D59" s="36"/>
      <c r="E59" s="36"/>
    </row>
    <row r="60" spans="4:5">
      <c r="D60" s="36"/>
      <c r="E60" s="36"/>
    </row>
    <row r="61" spans="4:5">
      <c r="D61" s="36"/>
      <c r="E61" s="36"/>
    </row>
    <row r="62" spans="4:5">
      <c r="D62" s="36"/>
      <c r="E62" s="36"/>
    </row>
    <row r="63" spans="4:5">
      <c r="D63" s="36"/>
      <c r="E63" s="36"/>
    </row>
    <row r="64" spans="4:5">
      <c r="D64" s="36"/>
      <c r="E64" s="36"/>
    </row>
    <row r="65" spans="4:5">
      <c r="D65" s="36"/>
      <c r="E65" s="36"/>
    </row>
    <row r="66" spans="4:5">
      <c r="D66" s="36"/>
      <c r="E66" s="36"/>
    </row>
    <row r="67" spans="4:5">
      <c r="D67" s="36"/>
      <c r="E67" s="36"/>
    </row>
    <row r="68" spans="4:5">
      <c r="D68" s="36"/>
      <c r="E68" s="36"/>
    </row>
    <row r="69" spans="4:5">
      <c r="D69" s="36"/>
      <c r="E69" s="36"/>
    </row>
    <row r="70" spans="4:5">
      <c r="D70" s="36"/>
      <c r="E70" s="36"/>
    </row>
    <row r="71" spans="4:5">
      <c r="D71" s="36"/>
      <c r="E71" s="36"/>
    </row>
    <row r="72" spans="4:5">
      <c r="D72" s="36"/>
      <c r="E72" s="36"/>
    </row>
    <row r="73" spans="4:5">
      <c r="D73" s="36"/>
      <c r="E73" s="36"/>
    </row>
    <row r="74" spans="4:5">
      <c r="D74" s="36"/>
      <c r="E74" s="36"/>
    </row>
    <row r="75" spans="4:5">
      <c r="D75" s="36"/>
      <c r="E75" s="36"/>
    </row>
    <row r="76" spans="4:5">
      <c r="D76" s="36"/>
      <c r="E76" s="36"/>
    </row>
    <row r="77" spans="4:5">
      <c r="D77" s="36"/>
      <c r="E77" s="36"/>
    </row>
    <row r="78" spans="4:5">
      <c r="D78" s="36"/>
      <c r="E78" s="36"/>
    </row>
    <row r="79" spans="4:5">
      <c r="D79" s="36"/>
      <c r="E79" s="36"/>
    </row>
    <row r="80" spans="4:5">
      <c r="D80" s="36"/>
      <c r="E80" s="36"/>
    </row>
    <row r="81" spans="4:5">
      <c r="D81" s="36"/>
      <c r="E81" s="36"/>
    </row>
    <row r="82" spans="4:5">
      <c r="D82" s="36"/>
      <c r="E82" s="36"/>
    </row>
    <row r="83" spans="4:5">
      <c r="D83" s="36"/>
      <c r="E83" s="36"/>
    </row>
    <row r="84" spans="4:5">
      <c r="D84" s="36"/>
      <c r="E84" s="36"/>
    </row>
    <row r="85" spans="4:5">
      <c r="D85" s="36"/>
      <c r="E85" s="36"/>
    </row>
    <row r="86" spans="4:5">
      <c r="D86" s="36"/>
      <c r="E86" s="36"/>
    </row>
    <row r="87" spans="4:5">
      <c r="D87" s="36"/>
      <c r="E87" s="36"/>
    </row>
    <row r="88" spans="4:5">
      <c r="D88" s="36"/>
      <c r="E88" s="36"/>
    </row>
    <row r="89" spans="4:5">
      <c r="D89" s="36"/>
      <c r="E89" s="36"/>
    </row>
    <row r="90" spans="4:5">
      <c r="D90" s="36"/>
      <c r="E90" s="36"/>
    </row>
    <row r="91" spans="4:5">
      <c r="D91" s="36"/>
      <c r="E91" s="36"/>
    </row>
    <row r="92" spans="4:5">
      <c r="D92" s="36"/>
      <c r="E92" s="36"/>
    </row>
    <row r="93" spans="4:5">
      <c r="D93" s="36"/>
      <c r="E93" s="36"/>
    </row>
    <row r="94" spans="4:5">
      <c r="D94" s="36"/>
      <c r="E94" s="36"/>
    </row>
    <row r="95" spans="4:5">
      <c r="D95" s="36"/>
      <c r="E95" s="36"/>
    </row>
    <row r="96" spans="4:5">
      <c r="D96" s="36"/>
      <c r="E96" s="36"/>
    </row>
    <row r="97" spans="4:5">
      <c r="D97" s="36"/>
      <c r="E97" s="36"/>
    </row>
    <row r="98" spans="4:5">
      <c r="D98" s="36"/>
      <c r="E98" s="36"/>
    </row>
    <row r="99" spans="4:5">
      <c r="D99" s="36"/>
      <c r="E99" s="36"/>
    </row>
    <row r="100" spans="4:5">
      <c r="D100" s="36"/>
      <c r="E100" s="36"/>
    </row>
    <row r="101" spans="4:5">
      <c r="D101" s="36"/>
      <c r="E101" s="36"/>
    </row>
  </sheetData>
  <mergeCells count="2">
    <mergeCell ref="B2:C2"/>
    <mergeCell ref="A3:C3"/>
  </mergeCells>
  <pageMargins left="0.70866141732283472" right="0.70866141732283472" top="0.74803149606299213" bottom="0.74803149606299213" header="0.31496062992125984" footer="0.31496062992125984"/>
  <pageSetup paperSize="9" scale="54" fitToHeight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DOHOD</dc:creator>
  <cp:lastModifiedBy>DOHOD</cp:lastModifiedBy>
  <cp:lastPrinted>2024-08-14T04:56:09Z</cp:lastPrinted>
  <dcterms:created xsi:type="dcterms:W3CDTF">2020-03-11T04:58:54Z</dcterms:created>
  <dcterms:modified xsi:type="dcterms:W3CDTF">2026-02-18T04:38:19Z</dcterms:modified>
</cp:coreProperties>
</file>